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<sst xmlns="http://schemas.openxmlformats.org/spreadsheetml/2006/main" count="97" uniqueCount="48">
  <si>
    <t>Наименование работ</t>
  </si>
  <si>
    <t>УТВЕРЖДАЮ</t>
  </si>
  <si>
    <t>Директор ООО "Домоуправление №36"</t>
  </si>
  <si>
    <t>Н.В. Авдюшкина</t>
  </si>
  <si>
    <t>Ед.изм.</t>
  </si>
  <si>
    <t>Объем работ</t>
  </si>
  <si>
    <t>Цена за ед. в руб.</t>
  </si>
  <si>
    <t>Планируемая стоимость</t>
  </si>
  <si>
    <t>Источник финансирования</t>
  </si>
  <si>
    <t>1. Ремонт конструктивных элементов жилых зданий</t>
  </si>
  <si>
    <t>Ремонт кровли</t>
  </si>
  <si>
    <t>Ремонт межпанельных швов</t>
  </si>
  <si>
    <t>ИТОГО</t>
  </si>
  <si>
    <t>2. Ремонт и обслуживание внутридомового инженерного оборудования</t>
  </si>
  <si>
    <t>Слив и наполнение системы отопления</t>
  </si>
  <si>
    <t>2.1. ремонт х/г водоснабжения</t>
  </si>
  <si>
    <t>Смена задвижки д.50мм</t>
  </si>
  <si>
    <t>Смена вентиля д.32мм</t>
  </si>
  <si>
    <t>Смена задвижки д.80мм</t>
  </si>
  <si>
    <t>Смена вентиля д.25мм</t>
  </si>
  <si>
    <t>Смена стояков х/г водоснабжения д.32мм</t>
  </si>
  <si>
    <t>Смена стояков х/г водоснабжения д.25мм</t>
  </si>
  <si>
    <t>Смена розлива х/г водоснабжения д.57мм</t>
  </si>
  <si>
    <t>Смена розлива х/г водоснабжения д.76мм</t>
  </si>
  <si>
    <t>2.2. ремонт отопления</t>
  </si>
  <si>
    <t>Гидравлическое испытание системы отопления</t>
  </si>
  <si>
    <t>Смена прибора отопления</t>
  </si>
  <si>
    <t>Смена стояков отопления д.20мм</t>
  </si>
  <si>
    <t>Смена вентиля д.20мм</t>
  </si>
  <si>
    <t>Утепление труб</t>
  </si>
  <si>
    <t>2.3. ремонт канализации</t>
  </si>
  <si>
    <t>Смена труб канализации д.100мм</t>
  </si>
  <si>
    <t>3. Выборочный ремонт</t>
  </si>
  <si>
    <t>Ремонт дверей</t>
  </si>
  <si>
    <t>Ремонт чердачных люков</t>
  </si>
  <si>
    <t>Смена разбитого стекла 2-ой нитки</t>
  </si>
  <si>
    <t>Ремонт парапета</t>
  </si>
  <si>
    <t>Ремонт л/клеток</t>
  </si>
  <si>
    <t>Ревизия эл. щитков с заменой пакет. и авт. выключателей</t>
  </si>
  <si>
    <t>ВСЕГО ПО ООО УК "Домоуправление №36"</t>
  </si>
  <si>
    <t>платежи населения</t>
  </si>
  <si>
    <r>
      <t>м</t>
    </r>
    <r>
      <rPr>
        <sz val="11"/>
        <color indexed="8"/>
        <rFont val="Calibri"/>
        <family val="2"/>
      </rPr>
      <t>²</t>
    </r>
  </si>
  <si>
    <t>п/м</t>
  </si>
  <si>
    <t>шт</t>
  </si>
  <si>
    <t>м</t>
  </si>
  <si>
    <r>
      <t>м</t>
    </r>
    <r>
      <rPr>
        <sz val="11"/>
        <color indexed="8"/>
        <rFont val="Calibri"/>
        <family val="2"/>
      </rPr>
      <t>³</t>
    </r>
  </si>
  <si>
    <t>-</t>
  </si>
  <si>
    <t>Сводный план работ по текущему ремонту на 2013 год по ООО УК "Домоуправление №36"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</si>
</sst>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E48" sqref="E48"/>
    </sheetView>
  </sheetViews>
  <sheetFormatPr defaultColWidth="9.140625" defaultRowHeight="15"/>
  <cols>
    <col min="1" max="1" width="54.140625" style="0" customWidth="1"/>
    <col min="2" max="2" width="13.421875" style="0" customWidth="1"/>
    <col min="3" max="3" width="16.8515625" style="0" customWidth="1"/>
    <col min="4" max="4" width="16.7109375" style="0" customWidth="1"/>
    <col min="5" max="5" width="23.8515625" style="0" customWidth="1"/>
    <col min="6" max="6" width="26.00390625" style="0" customWidth="1"/>
  </cols>
  <sheetData>
    <row r="1" ht="15">
      <c r="D1" t="s">
        <v>1</v>
      </c>
    </row>
    <row r="2" ht="15">
      <c r="C2" t="s">
        <v>2</v>
      </c>
    </row>
    <row r="3" ht="15">
      <c r="D3" t="s">
        <v>3</v>
      </c>
    </row>
    <row r="5" spans="1:6" ht="15">
      <c r="A5" s="11" t="s">
        <v>47</v>
      </c>
      <c r="B5" s="11"/>
      <c r="C5" s="11"/>
      <c r="D5" s="11"/>
      <c r="E5" s="11"/>
      <c r="F5" s="11"/>
    </row>
    <row r="7" spans="1:6" ht="15">
      <c r="A7" s="1" t="s">
        <v>0</v>
      </c>
      <c r="B7" s="1" t="s">
        <v>4</v>
      </c>
      <c r="C7" s="2" t="s">
        <v>5</v>
      </c>
      <c r="D7" s="2" t="s">
        <v>6</v>
      </c>
      <c r="E7" s="2" t="s">
        <v>7</v>
      </c>
      <c r="F7" s="2" t="s">
        <v>8</v>
      </c>
    </row>
    <row r="8" spans="1:6" ht="15">
      <c r="A8" s="3" t="s">
        <v>9</v>
      </c>
      <c r="B8" s="4"/>
      <c r="C8" s="4"/>
      <c r="D8" s="4"/>
      <c r="E8" s="4"/>
      <c r="F8" s="4"/>
    </row>
    <row r="9" spans="1:6" ht="15">
      <c r="A9" s="4"/>
      <c r="B9" s="4"/>
      <c r="C9" s="4"/>
      <c r="D9" s="4"/>
      <c r="E9" s="4"/>
      <c r="F9" s="4"/>
    </row>
    <row r="10" spans="1:6" ht="15">
      <c r="A10" s="4" t="s">
        <v>10</v>
      </c>
      <c r="B10" s="1" t="s">
        <v>41</v>
      </c>
      <c r="C10" s="4">
        <v>3696.62</v>
      </c>
      <c r="D10" s="8">
        <v>330</v>
      </c>
      <c r="E10" s="4">
        <v>1219.9</v>
      </c>
      <c r="F10" s="4" t="s">
        <v>40</v>
      </c>
    </row>
    <row r="11" spans="1:6" ht="15">
      <c r="A11" s="4" t="s">
        <v>11</v>
      </c>
      <c r="B11" s="1" t="s">
        <v>42</v>
      </c>
      <c r="C11" s="4">
        <v>833.23</v>
      </c>
      <c r="D11" s="4">
        <v>671.44</v>
      </c>
      <c r="E11" s="4">
        <v>559.5</v>
      </c>
      <c r="F11" s="4" t="s">
        <v>40</v>
      </c>
    </row>
    <row r="12" spans="1:6" ht="15">
      <c r="A12" s="4" t="s">
        <v>12</v>
      </c>
      <c r="B12" s="4"/>
      <c r="C12" s="4"/>
      <c r="D12" s="4"/>
      <c r="E12" s="4">
        <f>E10+E11</f>
        <v>1779.4</v>
      </c>
      <c r="F12" s="4"/>
    </row>
    <row r="13" spans="1:6" ht="15">
      <c r="A13" s="4"/>
      <c r="B13" s="4"/>
      <c r="C13" s="4"/>
      <c r="D13" s="4"/>
      <c r="E13" s="4"/>
      <c r="F13" s="4"/>
    </row>
    <row r="14" spans="1:6" ht="15">
      <c r="A14" s="3" t="s">
        <v>13</v>
      </c>
      <c r="B14" s="5"/>
      <c r="C14" s="4"/>
      <c r="D14" s="4"/>
      <c r="E14" s="4"/>
      <c r="F14" s="4"/>
    </row>
    <row r="15" spans="1:6" ht="15">
      <c r="A15" s="6" t="s">
        <v>15</v>
      </c>
      <c r="B15" s="4"/>
      <c r="C15" s="4"/>
      <c r="D15" s="4"/>
      <c r="E15" s="4"/>
      <c r="F15" s="4"/>
    </row>
    <row r="16" spans="1:6" ht="15">
      <c r="A16" s="4" t="s">
        <v>16</v>
      </c>
      <c r="B16" s="1" t="s">
        <v>43</v>
      </c>
      <c r="C16" s="4">
        <v>15</v>
      </c>
      <c r="D16" s="4">
        <v>1810.6</v>
      </c>
      <c r="E16" s="8">
        <f>C16*D16/1000</f>
        <v>27.159</v>
      </c>
      <c r="F16" s="4" t="s">
        <v>40</v>
      </c>
    </row>
    <row r="17" spans="1:6" ht="15">
      <c r="A17" s="4" t="s">
        <v>18</v>
      </c>
      <c r="B17" s="1" t="s">
        <v>43</v>
      </c>
      <c r="C17" s="1" t="s">
        <v>46</v>
      </c>
      <c r="D17" s="4"/>
      <c r="E17" s="8"/>
      <c r="F17" s="4" t="s">
        <v>40</v>
      </c>
    </row>
    <row r="18" spans="1:6" ht="15">
      <c r="A18" s="4" t="s">
        <v>17</v>
      </c>
      <c r="B18" s="1" t="s">
        <v>43</v>
      </c>
      <c r="C18" s="4">
        <v>42</v>
      </c>
      <c r="D18" s="4">
        <v>377.3</v>
      </c>
      <c r="E18" s="8">
        <f>C18*D18/1000</f>
        <v>15.8466</v>
      </c>
      <c r="F18" s="4" t="s">
        <v>40</v>
      </c>
    </row>
    <row r="19" spans="1:6" ht="15">
      <c r="A19" s="4" t="s">
        <v>19</v>
      </c>
      <c r="B19" s="1" t="s">
        <v>43</v>
      </c>
      <c r="C19" s="4">
        <v>154</v>
      </c>
      <c r="D19" s="4">
        <v>377.3</v>
      </c>
      <c r="E19" s="8">
        <f>C19*D19/1000</f>
        <v>58.104200000000006</v>
      </c>
      <c r="F19" s="4" t="s">
        <v>40</v>
      </c>
    </row>
    <row r="20" spans="1:6" ht="15">
      <c r="A20" s="4" t="s">
        <v>20</v>
      </c>
      <c r="B20" s="1" t="s">
        <v>44</v>
      </c>
      <c r="C20" s="4">
        <v>121</v>
      </c>
      <c r="D20" s="4">
        <v>377.3</v>
      </c>
      <c r="E20" s="8">
        <f>C20*D20/1000</f>
        <v>45.6533</v>
      </c>
      <c r="F20" s="4" t="s">
        <v>40</v>
      </c>
    </row>
    <row r="21" spans="1:6" ht="15">
      <c r="A21" s="4" t="s">
        <v>21</v>
      </c>
      <c r="B21" s="1" t="s">
        <v>44</v>
      </c>
      <c r="C21" s="4">
        <v>227.1</v>
      </c>
      <c r="D21" s="4">
        <v>464.2</v>
      </c>
      <c r="E21" s="8">
        <f>C21*D21/1000</f>
        <v>105.41981999999999</v>
      </c>
      <c r="F21" s="4" t="s">
        <v>40</v>
      </c>
    </row>
    <row r="22" spans="1:6" ht="15">
      <c r="A22" s="4" t="s">
        <v>22</v>
      </c>
      <c r="B22" s="1" t="s">
        <v>44</v>
      </c>
      <c r="C22" s="4">
        <v>349.01</v>
      </c>
      <c r="D22" s="4">
        <v>704</v>
      </c>
      <c r="E22" s="8">
        <f>C22*D22/1000</f>
        <v>245.70304</v>
      </c>
      <c r="F22" s="4" t="s">
        <v>40</v>
      </c>
    </row>
    <row r="23" spans="1:6" ht="15">
      <c r="A23" s="4" t="s">
        <v>23</v>
      </c>
      <c r="B23" s="1" t="s">
        <v>44</v>
      </c>
      <c r="C23" s="1" t="s">
        <v>46</v>
      </c>
      <c r="D23" s="4"/>
      <c r="E23" s="4"/>
      <c r="F23" s="4" t="s">
        <v>40</v>
      </c>
    </row>
    <row r="24" spans="1:6" ht="15">
      <c r="A24" s="4" t="s">
        <v>12</v>
      </c>
      <c r="B24" s="4"/>
      <c r="C24" s="4"/>
      <c r="D24" s="4"/>
      <c r="E24" s="8">
        <f>E16+E17+E18+E19+E20+E21+E22+E23</f>
        <v>497.88595999999995</v>
      </c>
      <c r="F24" s="4"/>
    </row>
    <row r="25" spans="1:6" ht="15">
      <c r="A25" s="6" t="s">
        <v>24</v>
      </c>
      <c r="B25" s="4"/>
      <c r="C25" s="4"/>
      <c r="D25" s="4"/>
      <c r="E25" s="4"/>
      <c r="F25" s="4"/>
    </row>
    <row r="26" spans="1:6" ht="15">
      <c r="A26" s="4" t="s">
        <v>14</v>
      </c>
      <c r="B26" s="1" t="s">
        <v>45</v>
      </c>
      <c r="C26" s="4">
        <v>569.9</v>
      </c>
      <c r="D26" s="4">
        <v>0.154</v>
      </c>
      <c r="E26" s="9">
        <f>C26*D26</f>
        <v>87.7646</v>
      </c>
      <c r="F26" s="4" t="s">
        <v>40</v>
      </c>
    </row>
    <row r="27" spans="1:6" ht="15">
      <c r="A27" s="4" t="s">
        <v>25</v>
      </c>
      <c r="B27" s="1" t="s">
        <v>44</v>
      </c>
      <c r="C27" s="4">
        <v>57026</v>
      </c>
      <c r="D27" s="4">
        <v>15.62</v>
      </c>
      <c r="E27" s="9">
        <f>C27*D27/1000</f>
        <v>890.74612</v>
      </c>
      <c r="F27" s="4" t="s">
        <v>40</v>
      </c>
    </row>
    <row r="28" spans="1:6" ht="15">
      <c r="A28" s="4" t="s">
        <v>26</v>
      </c>
      <c r="B28" s="1" t="s">
        <v>43</v>
      </c>
      <c r="C28" s="4">
        <v>320</v>
      </c>
      <c r="D28" s="4">
        <v>3410</v>
      </c>
      <c r="E28" s="9">
        <f aca="true" t="shared" si="0" ref="E28:E33">C28*D28/1000</f>
        <v>1091.2</v>
      </c>
      <c r="F28" s="4" t="s">
        <v>40</v>
      </c>
    </row>
    <row r="29" spans="1:6" ht="15">
      <c r="A29" s="4" t="s">
        <v>27</v>
      </c>
      <c r="B29" s="1" t="s">
        <v>44</v>
      </c>
      <c r="C29" s="4">
        <v>210.9</v>
      </c>
      <c r="D29" s="4">
        <v>421.3</v>
      </c>
      <c r="E29" s="9">
        <f t="shared" si="0"/>
        <v>88.85217</v>
      </c>
      <c r="F29" s="4" t="s">
        <v>40</v>
      </c>
    </row>
    <row r="30" spans="1:6" ht="15">
      <c r="A30" s="4" t="s">
        <v>18</v>
      </c>
      <c r="B30" s="1" t="s">
        <v>43</v>
      </c>
      <c r="C30" s="4">
        <v>25</v>
      </c>
      <c r="D30" s="4">
        <v>2854.5</v>
      </c>
      <c r="E30" s="9">
        <f t="shared" si="0"/>
        <v>71.3625</v>
      </c>
      <c r="F30" s="4" t="s">
        <v>40</v>
      </c>
    </row>
    <row r="31" spans="1:6" ht="15">
      <c r="A31" s="4" t="s">
        <v>16</v>
      </c>
      <c r="B31" s="1" t="s">
        <v>43</v>
      </c>
      <c r="C31" s="4">
        <v>15</v>
      </c>
      <c r="D31" s="4">
        <v>1810.6</v>
      </c>
      <c r="E31" s="9">
        <f t="shared" si="0"/>
        <v>27.159</v>
      </c>
      <c r="F31" s="4" t="s">
        <v>40</v>
      </c>
    </row>
    <row r="32" spans="1:6" ht="15">
      <c r="A32" s="4" t="s">
        <v>28</v>
      </c>
      <c r="B32" s="1" t="s">
        <v>43</v>
      </c>
      <c r="C32" s="4">
        <v>80</v>
      </c>
      <c r="D32" s="4">
        <v>259.6</v>
      </c>
      <c r="E32" s="9">
        <f t="shared" si="0"/>
        <v>20.768</v>
      </c>
      <c r="F32" s="4" t="s">
        <v>40</v>
      </c>
    </row>
    <row r="33" spans="1:6" ht="15">
      <c r="A33" s="4" t="s">
        <v>29</v>
      </c>
      <c r="B33" s="1" t="s">
        <v>41</v>
      </c>
      <c r="C33" s="4">
        <v>500</v>
      </c>
      <c r="D33" s="4">
        <v>266.2</v>
      </c>
      <c r="E33" s="9">
        <f t="shared" si="0"/>
        <v>133.1</v>
      </c>
      <c r="F33" s="4" t="s">
        <v>40</v>
      </c>
    </row>
    <row r="34" spans="1:6" ht="15">
      <c r="A34" s="4" t="s">
        <v>12</v>
      </c>
      <c r="B34" s="4"/>
      <c r="C34" s="4"/>
      <c r="D34" s="4"/>
      <c r="E34" s="8">
        <f>E26+E27+E28+E29+E30+E31+E32+E33</f>
        <v>2410.9523900000004</v>
      </c>
      <c r="F34" s="4"/>
    </row>
    <row r="35" spans="1:6" ht="15">
      <c r="A35" s="6" t="s">
        <v>30</v>
      </c>
      <c r="B35" s="4"/>
      <c r="C35" s="4"/>
      <c r="D35" s="4"/>
      <c r="E35" s="4"/>
      <c r="F35" s="4"/>
    </row>
    <row r="36" spans="1:6" ht="15">
      <c r="A36" s="4" t="s">
        <v>31</v>
      </c>
      <c r="B36" s="1" t="s">
        <v>44</v>
      </c>
      <c r="C36" s="4">
        <v>852.66</v>
      </c>
      <c r="D36" s="9">
        <v>726</v>
      </c>
      <c r="E36" s="4">
        <v>619</v>
      </c>
      <c r="F36" s="4" t="s">
        <v>40</v>
      </c>
    </row>
    <row r="37" spans="1:6" ht="15">
      <c r="A37" s="4" t="s">
        <v>12</v>
      </c>
      <c r="B37" s="4"/>
      <c r="C37" s="4"/>
      <c r="D37" s="4"/>
      <c r="E37" s="4">
        <v>619</v>
      </c>
      <c r="F37" s="4"/>
    </row>
    <row r="38" spans="1:6" ht="15">
      <c r="A38" s="4"/>
      <c r="B38" s="4"/>
      <c r="C38" s="4"/>
      <c r="D38" s="4"/>
      <c r="E38" s="4"/>
      <c r="F38" s="4"/>
    </row>
    <row r="39" spans="1:6" ht="15">
      <c r="A39" s="3" t="s">
        <v>32</v>
      </c>
      <c r="B39" s="4"/>
      <c r="C39" s="4"/>
      <c r="D39" s="4"/>
      <c r="E39" s="4"/>
      <c r="F39" s="4"/>
    </row>
    <row r="40" spans="1:6" ht="15">
      <c r="A40" s="4" t="s">
        <v>33</v>
      </c>
      <c r="B40" s="1" t="s">
        <v>43</v>
      </c>
      <c r="C40" s="4">
        <v>30</v>
      </c>
      <c r="D40" s="4">
        <v>951.5</v>
      </c>
      <c r="E40" s="8">
        <f>C40*D40/1000</f>
        <v>28.545</v>
      </c>
      <c r="F40" s="4" t="s">
        <v>40</v>
      </c>
    </row>
    <row r="41" spans="1:6" ht="15">
      <c r="A41" s="4" t="s">
        <v>34</v>
      </c>
      <c r="B41" s="1" t="s">
        <v>43</v>
      </c>
      <c r="C41" s="4">
        <v>20</v>
      </c>
      <c r="D41" s="4">
        <v>951.5</v>
      </c>
      <c r="E41" s="8">
        <f>C41*D41/1000</f>
        <v>19.03</v>
      </c>
      <c r="F41" s="4" t="str">
        <f>F40</f>
        <v>платежи населения</v>
      </c>
    </row>
    <row r="42" spans="1:6" ht="15">
      <c r="A42" s="4" t="s">
        <v>35</v>
      </c>
      <c r="B42" s="1" t="s">
        <v>41</v>
      </c>
      <c r="C42" s="4">
        <v>350.1</v>
      </c>
      <c r="D42" s="4">
        <v>496.1</v>
      </c>
      <c r="E42" s="8">
        <f>C42*D42/1000</f>
        <v>173.68461000000002</v>
      </c>
      <c r="F42" s="4" t="str">
        <f>F41</f>
        <v>платежи населения</v>
      </c>
    </row>
    <row r="43" spans="1:6" ht="15">
      <c r="A43" s="4" t="s">
        <v>36</v>
      </c>
      <c r="B43" s="1" t="s">
        <v>41</v>
      </c>
      <c r="C43" s="4">
        <v>400</v>
      </c>
      <c r="D43" s="4">
        <v>301.4</v>
      </c>
      <c r="E43" s="8">
        <f>C43*D43/1000</f>
        <v>120.55999999999999</v>
      </c>
      <c r="F43" s="4" t="s">
        <v>40</v>
      </c>
    </row>
    <row r="44" spans="1:6" ht="15">
      <c r="A44" s="4" t="s">
        <v>37</v>
      </c>
      <c r="B44" s="1" t="s">
        <v>41</v>
      </c>
      <c r="C44" s="4">
        <v>568.81</v>
      </c>
      <c r="D44" s="9">
        <v>187</v>
      </c>
      <c r="E44" s="8">
        <f>C44*D44/1000</f>
        <v>106.36746999999998</v>
      </c>
      <c r="F44" s="4" t="s">
        <v>40</v>
      </c>
    </row>
    <row r="45" spans="1:6" ht="15">
      <c r="A45" s="4" t="s">
        <v>38</v>
      </c>
      <c r="B45" s="1" t="s">
        <v>43</v>
      </c>
      <c r="C45" s="4">
        <v>400</v>
      </c>
      <c r="D45" s="4">
        <v>238.7</v>
      </c>
      <c r="E45" s="8">
        <f>C45*D45/1000</f>
        <v>95.48</v>
      </c>
      <c r="F45" s="4" t="s">
        <v>40</v>
      </c>
    </row>
    <row r="46" spans="1:6" ht="15">
      <c r="A46" s="4" t="s">
        <v>12</v>
      </c>
      <c r="B46" s="4"/>
      <c r="C46" s="4"/>
      <c r="D46" s="4"/>
      <c r="E46" s="8">
        <f>E40+E41+E42+E43+E44+E45</f>
        <v>543.6670799999999</v>
      </c>
      <c r="F46" s="4"/>
    </row>
    <row r="47" spans="1:6" ht="15">
      <c r="A47" s="4"/>
      <c r="B47" s="4"/>
      <c r="C47" s="4"/>
      <c r="D47" s="4"/>
      <c r="E47" s="4"/>
      <c r="F47" s="4"/>
    </row>
    <row r="48" spans="1:6" ht="18.75">
      <c r="A48" s="7" t="s">
        <v>39</v>
      </c>
      <c r="B48" s="4"/>
      <c r="C48" s="4"/>
      <c r="D48" s="4"/>
      <c r="E48" s="10">
        <f>E12+E24+E34+E37+E46</f>
        <v>5850.905430000001</v>
      </c>
      <c r="F48" s="4"/>
    </row>
  </sheetData>
  <sheetProtection/>
  <mergeCells count="1">
    <mergeCell ref="A5:F5"/>
  </mergeCells>
  <printOptions/>
  <pageMargins left="0" right="0" top="0" bottom="0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Домоуправление №36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Зинаида Андреевна</dc:creator>
  <cp:keywords/>
  <dc:description/>
  <cp:lastModifiedBy>Дом</cp:lastModifiedBy>
  <cp:lastPrinted>2010-02-12T09:58:50Z</cp:lastPrinted>
  <dcterms:created xsi:type="dcterms:W3CDTF">2010-02-11T12:31:03Z</dcterms:created>
  <dcterms:modified xsi:type="dcterms:W3CDTF">2013-02-06T04:30:15Z</dcterms:modified>
  <cp:category/>
  <cp:version/>
  <cp:contentType/>
  <cp:contentStatus/>
</cp:coreProperties>
</file>